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6140" windowHeight="1266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<sst xmlns="http://schemas.openxmlformats.org/spreadsheetml/2006/main" count="9" uniqueCount="8">
  <si>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CARICA DEL CONDENSATORE</t>
  </si>
  <si>
    <t>t</t>
  </si>
  <si>
    <t>v</t>
  </si>
  <si>
    <t>Vmax</t>
  </si>
  <si>
    <t>m</t>
  </si>
  <si>
    <t>q</t>
  </si>
  <si>
    <t>T</t>
  </si>
  <si>
    <t>Capacità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</si>
</sst>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Foglio1!$A$4:$A$22</c:f>
              <c:numCach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</c:numCache>
            </c:numRef>
          </c:xVal>
          <c:yVal>
            <c:numRef>
              <c:f>Foglio1!$D$4:$D$22</c:f>
              <c:numCache>
                <c:ptCount val="19"/>
                <c:pt idx="0">
                  <c:v>-0.22314353641304868</c:v>
                </c:pt>
                <c:pt idx="1">
                  <c:v>-0.3285040504151904</c:v>
                </c:pt>
                <c:pt idx="2">
                  <c:v>-0.44628708400196826</c:v>
                </c:pt>
                <c:pt idx="3">
                  <c:v>-0.5798184739655692</c:v>
                </c:pt>
                <c:pt idx="4">
                  <c:v>-0.6931471567180878</c:v>
                </c:pt>
                <c:pt idx="5">
                  <c:v>-0.8209805249768102</c:v>
                </c:pt>
                <c:pt idx="6">
                  <c:v>-0.9675839948908403</c:v>
                </c:pt>
                <c:pt idx="7">
                  <c:v>-1.0788096263103748</c:v>
                </c:pt>
                <c:pt idx="8">
                  <c:v>-1.2378743148949667</c:v>
                </c:pt>
                <c:pt idx="9">
                  <c:v>-1.386294313436176</c:v>
                </c:pt>
                <c:pt idx="10">
                  <c:v>-1.5606476914983414</c:v>
                </c:pt>
                <c:pt idx="11">
                  <c:v>-1.7147983618645457</c:v>
                </c:pt>
                <c:pt idx="12">
                  <c:v>-1.897119905413025</c:v>
                </c:pt>
                <c:pt idx="13">
                  <c:v>-2.120263436859022</c:v>
                </c:pt>
                <c:pt idx="14">
                  <c:v>-2.302584973784763</c:v>
                </c:pt>
              </c:numCache>
            </c:numRef>
          </c:yVal>
          <c:smooth val="0"/>
        </c:ser>
        <c:axId val="10912489"/>
        <c:axId val="31103538"/>
      </c:scatterChart>
      <c:valAx>
        <c:axId val="1091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03538"/>
        <c:crosses val="autoZero"/>
        <c:crossBetween val="midCat"/>
        <c:dispUnits/>
      </c:valAx>
      <c:valAx>
        <c:axId val="31103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12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Foglio2!$A$1:$A$14</c:f>
              <c:numCache>
                <c:ptCount val="1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Foglio2!$D$1:$D$14</c:f>
              <c:numCache>
                <c:ptCount val="14"/>
                <c:pt idx="0">
                  <c:v>2.0693912058263346</c:v>
                </c:pt>
                <c:pt idx="1">
                  <c:v>1.8562979903656263</c:v>
                </c:pt>
                <c:pt idx="2">
                  <c:v>1.7227665977411035</c:v>
                </c:pt>
                <c:pt idx="3">
                  <c:v>1.6094379124341003</c:v>
                </c:pt>
                <c:pt idx="4">
                  <c:v>1.4816045409242156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11496387"/>
        <c:axId val="36358620"/>
      </c:scatterChart>
      <c:valAx>
        <c:axId val="1149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58620"/>
        <c:crosses val="autoZero"/>
        <c:crossBetween val="midCat"/>
        <c:dispUnits/>
      </c:valAx>
      <c:valAx>
        <c:axId val="36358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963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7</xdr:row>
      <xdr:rowOff>123825</xdr:rowOff>
    </xdr:from>
    <xdr:to>
      <xdr:col>13</xdr:col>
      <xdr:colOff>400050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3295650" y="1257300"/>
        <a:ext cx="50863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8</xdr:row>
      <xdr:rowOff>19050</xdr:rowOff>
    </xdr:from>
    <xdr:to>
      <xdr:col>15</xdr:col>
      <xdr:colOff>381000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4495800" y="1314450"/>
        <a:ext cx="50292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152400</xdr:rowOff>
    </xdr:from>
    <xdr:to>
      <xdr:col>9</xdr:col>
      <xdr:colOff>9525</xdr:colOff>
      <xdr:row>3</xdr:row>
      <xdr:rowOff>0</xdr:rowOff>
    </xdr:to>
    <xdr:sp macro="[0]!archimede">
      <xdr:nvSpPr>
        <xdr:cNvPr id="2" name="Rectangle 2"/>
        <xdr:cNvSpPr>
          <a:spLocks/>
        </xdr:cNvSpPr>
      </xdr:nvSpPr>
      <xdr:spPr>
        <a:xfrm>
          <a:off x="4276725" y="152400"/>
          <a:ext cx="12192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22"/>
  <sheetViews>
    <sheetView workbookViewId="0" topLeftCell="A1">
      <selection activeCell="J6" sqref="J6"/>
    </sheetView>
  </sheetViews>
  <sheetFormatPr defaultColWidth="9.140625" defaultRowHeight="12.75"/>
  <cols>
    <col min="8" max="8" width="10.00390625" style="0" bestFit="1" customWidth="1"/>
  </cols>
  <sheetData>
    <row r="1" ht="12.75">
      <c r="A1" t="s">
        <v>0</v>
      </c>
    </row>
    <row r="2" spans="5:12" ht="12.75">
      <c r="E2" t="s">
        <v>3</v>
      </c>
      <c r="F2">
        <v>0.800000011920929</v>
      </c>
      <c r="H2" t="s">
        <v>4</v>
      </c>
      <c r="I2" t="s">
        <v>5</v>
      </c>
      <c r="J2" t="s">
        <v>3</v>
      </c>
      <c r="K2" t="s">
        <v>6</v>
      </c>
      <c r="L2" t="s">
        <v>7</v>
      </c>
    </row>
    <row r="3" spans="1:12" ht="12.75">
      <c r="A3" t="s">
        <v>1</v>
      </c>
      <c r="B3" t="s">
        <v>2</v>
      </c>
      <c r="H3">
        <f>SLOPE(D4:D20,A4:A20)</f>
        <v>-0.014680053407207069</v>
      </c>
      <c r="I3">
        <f>+INTERCEPT(D4:D20,A4:A20)</f>
        <v>-0.12958675785835383</v>
      </c>
      <c r="J3">
        <f>EXP(I3)</f>
        <v>0.8784583719431025</v>
      </c>
      <c r="K3">
        <f>-1/H3</f>
        <v>68.11964318256888</v>
      </c>
      <c r="L3">
        <f>K3/10000</f>
        <v>0.006811964318256888</v>
      </c>
    </row>
    <row r="4" spans="1:4" ht="12.75">
      <c r="A4">
        <v>0</v>
      </c>
      <c r="B4" s="1">
        <v>0</v>
      </c>
      <c r="C4" s="1">
        <f>+$F$2-B4</f>
        <v>0.800000011920929</v>
      </c>
      <c r="D4">
        <f>LN(C4)</f>
        <v>-0.22314353641304868</v>
      </c>
    </row>
    <row r="5" spans="1:4" ht="12.75">
      <c r="A5">
        <v>10</v>
      </c>
      <c r="B5" s="1">
        <v>0.08</v>
      </c>
      <c r="C5" s="1">
        <f aca="true" t="shared" si="0" ref="C5:C22">+$F$2-B5</f>
        <v>0.720000011920929</v>
      </c>
      <c r="D5">
        <f aca="true" t="shared" si="1" ref="D5:D22">LN(C5)</f>
        <v>-0.3285040504151904</v>
      </c>
    </row>
    <row r="6" spans="1:4" ht="12.75">
      <c r="A6">
        <v>20</v>
      </c>
      <c r="B6" s="1">
        <v>0.16</v>
      </c>
      <c r="C6" s="1">
        <f t="shared" si="0"/>
        <v>0.6400000119209289</v>
      </c>
      <c r="D6">
        <f t="shared" si="1"/>
        <v>-0.44628708400196826</v>
      </c>
    </row>
    <row r="7" spans="1:4" ht="12.75">
      <c r="A7">
        <v>30</v>
      </c>
      <c r="B7" s="1">
        <v>0.24</v>
      </c>
      <c r="C7" s="1">
        <f t="shared" si="0"/>
        <v>0.560000011920929</v>
      </c>
      <c r="D7">
        <f t="shared" si="1"/>
        <v>-0.5798184739655692</v>
      </c>
    </row>
    <row r="8" spans="1:4" ht="12.75">
      <c r="A8">
        <v>40</v>
      </c>
      <c r="B8" s="1">
        <v>0.3</v>
      </c>
      <c r="C8" s="1">
        <f t="shared" si="0"/>
        <v>0.5000000119209289</v>
      </c>
      <c r="D8">
        <f t="shared" si="1"/>
        <v>-0.6931471567180878</v>
      </c>
    </row>
    <row r="9" spans="1:4" ht="12.75">
      <c r="A9">
        <v>50</v>
      </c>
      <c r="B9" s="1">
        <v>0.36</v>
      </c>
      <c r="C9" s="1">
        <f t="shared" si="0"/>
        <v>0.44000001192092897</v>
      </c>
      <c r="D9">
        <f t="shared" si="1"/>
        <v>-0.8209805249768102</v>
      </c>
    </row>
    <row r="10" spans="1:4" ht="12.75">
      <c r="A10">
        <v>60</v>
      </c>
      <c r="B10" s="1">
        <v>0.42</v>
      </c>
      <c r="C10" s="1">
        <f t="shared" si="0"/>
        <v>0.38000001192092897</v>
      </c>
      <c r="D10">
        <f t="shared" si="1"/>
        <v>-0.9675839948908403</v>
      </c>
    </row>
    <row r="11" spans="1:4" ht="12.75">
      <c r="A11">
        <v>70</v>
      </c>
      <c r="B11" s="1">
        <v>0.46</v>
      </c>
      <c r="C11" s="1">
        <f t="shared" si="0"/>
        <v>0.34000001192092894</v>
      </c>
      <c r="D11">
        <f t="shared" si="1"/>
        <v>-1.0788096263103748</v>
      </c>
    </row>
    <row r="12" spans="1:4" ht="12.75">
      <c r="A12">
        <v>80</v>
      </c>
      <c r="B12" s="1">
        <v>0.51</v>
      </c>
      <c r="C12" s="1">
        <f t="shared" si="0"/>
        <v>0.29000001192092895</v>
      </c>
      <c r="D12">
        <f t="shared" si="1"/>
        <v>-1.2378743148949667</v>
      </c>
    </row>
    <row r="13" spans="1:4" ht="12.75">
      <c r="A13">
        <v>90</v>
      </c>
      <c r="B13" s="1">
        <v>0.55</v>
      </c>
      <c r="C13" s="1">
        <f t="shared" si="0"/>
        <v>0.2500000119209289</v>
      </c>
      <c r="D13">
        <f t="shared" si="1"/>
        <v>-1.386294313436176</v>
      </c>
    </row>
    <row r="14" spans="1:4" ht="12.75">
      <c r="A14">
        <v>100</v>
      </c>
      <c r="B14" s="1">
        <v>0.59</v>
      </c>
      <c r="C14" s="1">
        <f t="shared" si="0"/>
        <v>0.210000011920929</v>
      </c>
      <c r="D14">
        <f t="shared" si="1"/>
        <v>-1.5606476914983414</v>
      </c>
    </row>
    <row r="15" spans="1:4" ht="12.75">
      <c r="A15">
        <v>110</v>
      </c>
      <c r="B15" s="1">
        <v>0.62</v>
      </c>
      <c r="C15" s="1">
        <f t="shared" si="0"/>
        <v>0.18000001192092896</v>
      </c>
      <c r="D15">
        <f t="shared" si="1"/>
        <v>-1.7147983618645457</v>
      </c>
    </row>
    <row r="16" spans="1:4" ht="12.75">
      <c r="A16">
        <v>120</v>
      </c>
      <c r="B16" s="1">
        <v>0.65</v>
      </c>
      <c r="C16" s="1">
        <f t="shared" si="0"/>
        <v>0.15000001192092893</v>
      </c>
      <c r="D16">
        <f t="shared" si="1"/>
        <v>-1.897119905413025</v>
      </c>
    </row>
    <row r="17" spans="1:4" ht="12.75">
      <c r="A17">
        <v>130</v>
      </c>
      <c r="B17" s="1">
        <v>0.68</v>
      </c>
      <c r="C17" s="1">
        <f t="shared" si="0"/>
        <v>0.1200000119209289</v>
      </c>
      <c r="D17">
        <f t="shared" si="1"/>
        <v>-2.120263436859022</v>
      </c>
    </row>
    <row r="18" spans="1:4" ht="12.75">
      <c r="A18">
        <v>140</v>
      </c>
      <c r="B18" s="1">
        <v>0.7</v>
      </c>
      <c r="C18" s="1">
        <f t="shared" si="0"/>
        <v>0.100000011920929</v>
      </c>
      <c r="D18">
        <f t="shared" si="1"/>
        <v>-2.302584973784763</v>
      </c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14"/>
  <sheetViews>
    <sheetView tabSelected="1" workbookViewId="0" topLeftCell="A1">
      <selection activeCell="F21" sqref="F21"/>
    </sheetView>
  </sheetViews>
  <sheetFormatPr defaultColWidth="9.140625" defaultRowHeight="12.75"/>
  <sheetData>
    <row r="1" spans="1:6" ht="12.75">
      <c r="A1">
        <v>10</v>
      </c>
      <c r="B1">
        <v>0.08</v>
      </c>
      <c r="C1">
        <v>7.92</v>
      </c>
      <c r="D1">
        <f>LN(C1)</f>
        <v>2.0693912058263346</v>
      </c>
      <c r="F1">
        <v>8</v>
      </c>
    </row>
    <row r="2" spans="1:4" ht="12.75">
      <c r="A2">
        <v>20</v>
      </c>
      <c r="B2">
        <v>1.6</v>
      </c>
      <c r="C2">
        <v>6.4</v>
      </c>
      <c r="D2">
        <f aca="true" t="shared" si="0" ref="D2:D14">LN(C2)</f>
        <v>1.8562979903656263</v>
      </c>
    </row>
    <row r="3" spans="1:4" ht="12.75">
      <c r="A3">
        <v>30</v>
      </c>
      <c r="B3">
        <v>2.4</v>
      </c>
      <c r="C3">
        <v>5.6</v>
      </c>
      <c r="D3">
        <f t="shared" si="0"/>
        <v>1.7227665977411035</v>
      </c>
    </row>
    <row r="4" spans="1:4" ht="12.75">
      <c r="A4">
        <v>40</v>
      </c>
      <c r="B4">
        <v>3</v>
      </c>
      <c r="C4">
        <v>5</v>
      </c>
      <c r="D4">
        <f t="shared" si="0"/>
        <v>1.6094379124341003</v>
      </c>
    </row>
    <row r="5" spans="1:4" ht="12.75">
      <c r="A5">
        <v>50</v>
      </c>
      <c r="B5">
        <v>3.6</v>
      </c>
      <c r="C5">
        <v>4.4</v>
      </c>
      <c r="D5">
        <f t="shared" si="0"/>
        <v>1.4816045409242156</v>
      </c>
    </row>
    <row r="6" ht="12.75">
      <c r="D6" t="e">
        <f t="shared" si="0"/>
        <v>#NUM!</v>
      </c>
    </row>
    <row r="7" ht="12.75">
      <c r="D7" t="e">
        <f t="shared" si="0"/>
        <v>#NUM!</v>
      </c>
    </row>
    <row r="8" ht="12.75">
      <c r="D8" t="e">
        <f t="shared" si="0"/>
        <v>#NUM!</v>
      </c>
    </row>
    <row r="9" ht="12.75">
      <c r="D9" t="e">
        <f t="shared" si="0"/>
        <v>#NUM!</v>
      </c>
    </row>
    <row r="10" ht="12.75">
      <c r="D10" t="e">
        <f t="shared" si="0"/>
        <v>#NUM!</v>
      </c>
    </row>
    <row r="11" ht="12.75">
      <c r="D11" t="e">
        <f t="shared" si="0"/>
        <v>#NUM!</v>
      </c>
    </row>
    <row r="12" ht="12.75">
      <c r="D12" t="e">
        <f t="shared" si="0"/>
        <v>#NUM!</v>
      </c>
    </row>
    <row r="13" ht="12.75">
      <c r="D13" t="e">
        <f t="shared" si="0"/>
        <v>#NUM!</v>
      </c>
    </row>
    <row r="14" ht="12.75">
      <c r="D14" t="e">
        <f t="shared" si="0"/>
        <v>#NUM!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isiss</dc:creator>
  <cp:keywords/>
  <dc:description/>
  <cp:lastModifiedBy>isiss</cp:lastModifiedBy>
  <dcterms:created xsi:type="dcterms:W3CDTF">2013-04-05T12:24:18Z</dcterms:created>
  <dcterms:modified xsi:type="dcterms:W3CDTF">2013-04-05T13:53:10Z</dcterms:modified>
  <cp:category/>
  <cp:version/>
  <cp:contentType/>
  <cp:contentStatus/>
</cp:coreProperties>
</file>